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875" windowHeight="7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4" i="1" l="1"/>
  <c r="U8" i="1" s="1"/>
  <c r="Q21" i="1"/>
  <c r="Q16" i="1"/>
  <c r="T14" i="1"/>
  <c r="U6" i="1"/>
  <c r="U7" i="1"/>
  <c r="U9" i="1"/>
  <c r="U10" i="1" l="1"/>
  <c r="T10" i="1"/>
</calcChain>
</file>

<file path=xl/sharedStrings.xml><?xml version="1.0" encoding="utf-8"?>
<sst xmlns="http://schemas.openxmlformats.org/spreadsheetml/2006/main" count="124" uniqueCount="92">
  <si>
    <t>No.</t>
  </si>
  <si>
    <t>Alat dan Bahan</t>
  </si>
  <si>
    <t>Banyaknya Satuan</t>
  </si>
  <si>
    <t>Harga/Satuan</t>
  </si>
  <si>
    <t xml:space="preserve">Jumlah </t>
  </si>
  <si>
    <t>Brosur dan kuesioner</t>
  </si>
  <si>
    <t xml:space="preserve">Timbangan </t>
  </si>
  <si>
    <t xml:space="preserve">pengukur </t>
  </si>
  <si>
    <t xml:space="preserve">Konsumsi (nasi kotak isi ikan) </t>
  </si>
  <si>
    <t>TOTAL PENGELUARAN</t>
  </si>
  <si>
    <t>1. RAB KEGIATAN SOSIALISASI STUNTING</t>
  </si>
  <si>
    <t>Jumlah Pengeluaran</t>
  </si>
  <si>
    <t>Ember plastik (80 liter, tinggi : 70/80 cm)</t>
  </si>
  <si>
    <t>Sabun deterjen (bungkus)</t>
  </si>
  <si>
    <t>Gelas plastik/cup (1 ember berisi 10 gelas) 1 bungkus berisi 50 gelas</t>
  </si>
  <si>
    <t>Arang sekam (1 kg untuk 1 orang) 1 bungkus  berisi 2 kg</t>
  </si>
  <si>
    <t>Kapas untuk lapisan bawah arang</t>
  </si>
  <si>
    <t>Ikan lele sebanyak 30 ekor/bak(ukuran 10 - 12 cm)</t>
  </si>
  <si>
    <t>Kangkung (2 ikat/orang)</t>
  </si>
  <si>
    <t>Keran air</t>
  </si>
  <si>
    <t>Probiotik (1 botol/orang)</t>
  </si>
  <si>
    <t>Pakan Ikan (1kg/orang)</t>
  </si>
  <si>
    <t>Solder</t>
  </si>
  <si>
    <t>Seser ikan</t>
  </si>
  <si>
    <t>2. RAB BUDIDAMBER</t>
  </si>
  <si>
    <t>3. RAB PENGOLAHAN NUGGET IKAN</t>
  </si>
  <si>
    <r>
      <t xml:space="preserve"> </t>
    </r>
    <r>
      <rPr>
        <b/>
        <sz val="12"/>
        <color rgb="FF000000"/>
        <rFont val="Times New Roman"/>
        <family val="1"/>
      </rPr>
      <t>No.</t>
    </r>
  </si>
  <si>
    <t>Baskom</t>
  </si>
  <si>
    <t>Timbangan digital</t>
  </si>
  <si>
    <t>Pisau</t>
  </si>
  <si>
    <t>Kompor gas</t>
  </si>
  <si>
    <t>Panci</t>
  </si>
  <si>
    <t>Blender</t>
  </si>
  <si>
    <t>Talenan</t>
  </si>
  <si>
    <t>Wajan</t>
  </si>
  <si>
    <t>Sendok</t>
  </si>
  <si>
    <t>Ikan  (500 gram)</t>
  </si>
  <si>
    <t>Tepung terigu (50 gram)</t>
  </si>
  <si>
    <t xml:space="preserve">Bawang putih </t>
  </si>
  <si>
    <t xml:space="preserve">Lada halus </t>
  </si>
  <si>
    <t xml:space="preserve">Garam </t>
  </si>
  <si>
    <t xml:space="preserve">Gula pasir </t>
  </si>
  <si>
    <t xml:space="preserve">Bawang daun </t>
  </si>
  <si>
    <t xml:space="preserve">Tepung roti/panir </t>
  </si>
  <si>
    <t>Es Batu (secukupnya)</t>
  </si>
  <si>
    <t>Minyak goreng</t>
  </si>
  <si>
    <t>Cetakan nugget berbentuk ikan</t>
  </si>
  <si>
    <t>Spanduk (gemar makan ikan)</t>
  </si>
  <si>
    <t>Lem kertas</t>
  </si>
  <si>
    <t>Tusukan somai (1 pcs isi 14 buah)</t>
  </si>
  <si>
    <t>Nugget kaki ikan</t>
  </si>
  <si>
    <t>Kecap (botol kecil)</t>
  </si>
  <si>
    <t>Saos (botol kecil)</t>
  </si>
  <si>
    <t>Air botol kecil</t>
  </si>
  <si>
    <t>Papan sterefoam (40x30x1 cm)</t>
  </si>
  <si>
    <t>Print gambar ikan</t>
  </si>
  <si>
    <t>Baju gemar makan ikan</t>
  </si>
  <si>
    <t xml:space="preserve">Konsumsi (nasi kotak isi ikan) 15 anak sekolah + 2 guru </t>
  </si>
  <si>
    <t>5. Rencana anggaran biaya bantuan telur dan susu</t>
  </si>
  <si>
    <t>4. Rencana anggaran biaya GEMARIKAN</t>
  </si>
  <si>
    <t>Bahan</t>
  </si>
  <si>
    <t xml:space="preserve">Telur </t>
  </si>
  <si>
    <t>15 orang x 8 bulan</t>
  </si>
  <si>
    <t xml:space="preserve">Susu </t>
  </si>
  <si>
    <t>TOTAL PENGELUARAN dalam 8 bulan</t>
  </si>
  <si>
    <t>Jenis Anggaran</t>
  </si>
  <si>
    <t>Biaya Satuan (Rp)</t>
  </si>
  <si>
    <t>Volume</t>
  </si>
  <si>
    <t>Jumlah Biaya (Rp)</t>
  </si>
  <si>
    <t>Kegiatan sosialisasi stunting</t>
  </si>
  <si>
    <t>Kegiatan BUDIKDAMBER</t>
  </si>
  <si>
    <t>Kegiatan olahan nugget ikan</t>
  </si>
  <si>
    <t>GEMARIKAN</t>
  </si>
  <si>
    <t>Bantuan telur dan susu</t>
  </si>
  <si>
    <t>Pembawa acara</t>
  </si>
  <si>
    <t xml:space="preserve">Narasumber </t>
  </si>
  <si>
    <t>Konsumsi tim pelaksana (5 orang)</t>
  </si>
  <si>
    <t>Transportasi (jakarta timur-jakarta utara) PP</t>
  </si>
  <si>
    <t>Pembuatan dokumentasi video</t>
  </si>
  <si>
    <t>Penginapan (diseminasi seminar hasil PKM)</t>
  </si>
  <si>
    <t>Biaya publikasi artikel di Jurnal Nasional</t>
  </si>
  <si>
    <t>Biaya penyusunan buku termasuk book chapter</t>
  </si>
  <si>
    <t>Biaya publikasi di media massa</t>
  </si>
  <si>
    <t>Biaya pendaftaran luaran KI (paten, hak cipta dll)</t>
  </si>
  <si>
    <t>TOTAL (Rp)</t>
  </si>
  <si>
    <t>Biaya Upah dan Jasa (maksimal 10%)</t>
  </si>
  <si>
    <t>Teknologi dan Inovasi (minimal 50%)</t>
  </si>
  <si>
    <t>Biaya Pelatihan (maksimal 20%)</t>
  </si>
  <si>
    <t>Biaya Perjalanan (maksimal 15%)</t>
  </si>
  <si>
    <t>Biaya Lainnya (maksimal 5%)</t>
  </si>
  <si>
    <t>JUMLAH DARI % NYA</t>
  </si>
  <si>
    <t>JUMLAH RENCANA ANGGARAN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</si>
</sst>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p&quot;#,##0;[Red]\-&quot;Rp&quot;#,##0"/>
    <numFmt numFmtId="42" formatCode="_-&quot;Rp&quot;* #,##0_-;\-&quot;Rp&quot;* #,##0_-;_-&quot;Rp&quot;* &quot;-&quot;_-;_-@_-"/>
    <numFmt numFmtId="164" formatCode="&quot;Rp&quot;#,##0"/>
  </numFmts>
  <fonts count="8" x14ac:knownFonts="1">
    <font>
      <sz val="11"/>
      <color theme="1"/>
      <name val="Calibri"/>
      <family val="2"/>
      <charset val="1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4" fillId="0" borderId="0" xfId="0" applyFont="1"/>
    <xf numFmtId="3" fontId="1" fillId="0" borderId="4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0" fillId="0" borderId="7" xfId="0" applyNumberFormat="1" applyBorder="1"/>
    <xf numFmtId="0" fontId="0" fillId="0" borderId="7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0" xfId="0" applyNumberFormat="1"/>
    <xf numFmtId="0" fontId="5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2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3" fontId="7" fillId="6" borderId="4" xfId="0" applyNumberFormat="1" applyFont="1" applyFill="1" applyBorder="1" applyAlignment="1">
      <alignment horizontal="right" vertical="center"/>
    </xf>
    <xf numFmtId="0" fontId="7" fillId="6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3" fontId="2" fillId="4" borderId="4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3" fontId="0" fillId="3" borderId="0" xfId="0" applyNumberFormat="1" applyFill="1"/>
    <xf numFmtId="3" fontId="0" fillId="5" borderId="0" xfId="0" applyNumberFormat="1" applyFill="1"/>
    <xf numFmtId="42" fontId="0" fillId="0" borderId="7" xfId="0" applyNumberFormat="1" applyBorder="1"/>
    <xf numFmtId="3" fontId="0" fillId="4" borderId="0" xfId="0" applyNumberFormat="1" applyFill="1"/>
    <xf numFmtId="3" fontId="6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U77"/>
  <sheetViews>
    <sheetView tabSelected="1" topLeftCell="O1" workbookViewId="0">
      <selection activeCell="U10" sqref="U10"/>
    </sheetView>
  </sheetViews>
  <sheetFormatPr defaultRowHeight="15" x14ac:dyDescent="0.25"/>
  <cols>
    <col min="6" max="6" width="4.42578125" customWidth="1"/>
    <col min="7" max="7" width="61.7109375" bestFit="1" customWidth="1"/>
    <col min="8" max="8" width="19.28515625" bestFit="1" customWidth="1"/>
    <col min="9" max="9" width="14.28515625" bestFit="1" customWidth="1"/>
    <col min="10" max="10" width="20.5703125" bestFit="1" customWidth="1"/>
    <col min="13" max="13" width="4.42578125" customWidth="1"/>
    <col min="14" max="14" width="44.7109375" bestFit="1" customWidth="1"/>
    <col min="15" max="15" width="18.85546875" bestFit="1" customWidth="1"/>
    <col min="16" max="16" width="8.28515625" customWidth="1"/>
    <col min="17" max="17" width="19.140625" bestFit="1" customWidth="1"/>
    <col min="19" max="19" width="34.7109375" bestFit="1" customWidth="1"/>
    <col min="20" max="20" width="19.42578125" customWidth="1"/>
    <col min="21" max="21" width="29.140625" customWidth="1"/>
  </cols>
  <sheetData>
    <row r="3" spans="6:21" ht="15.75" thickBot="1" x14ac:dyDescent="0.3">
      <c r="F3" t="s">
        <v>10</v>
      </c>
    </row>
    <row r="4" spans="6:21" ht="16.5" thickBot="1" x14ac:dyDescent="0.3">
      <c r="F4" s="1" t="s">
        <v>0</v>
      </c>
      <c r="G4" s="2" t="s">
        <v>1</v>
      </c>
      <c r="H4" s="2" t="s">
        <v>2</v>
      </c>
      <c r="I4" s="2" t="s">
        <v>3</v>
      </c>
      <c r="J4" s="2" t="s">
        <v>4</v>
      </c>
      <c r="T4" s="14" t="s">
        <v>90</v>
      </c>
      <c r="U4" s="14" t="s">
        <v>91</v>
      </c>
    </row>
    <row r="5" spans="6:21" ht="16.5" thickBot="1" x14ac:dyDescent="0.3">
      <c r="F5" s="3">
        <v>1</v>
      </c>
      <c r="G5" s="4" t="s">
        <v>5</v>
      </c>
      <c r="H5" s="5">
        <v>15</v>
      </c>
      <c r="I5" s="6">
        <v>5000</v>
      </c>
      <c r="J5" s="6">
        <v>75000</v>
      </c>
      <c r="M5" s="1" t="s">
        <v>0</v>
      </c>
      <c r="N5" s="2" t="s">
        <v>65</v>
      </c>
      <c r="O5" s="2" t="s">
        <v>66</v>
      </c>
      <c r="P5" s="2" t="s">
        <v>67</v>
      </c>
      <c r="Q5" s="2" t="s">
        <v>68</v>
      </c>
      <c r="S5" s="11" t="s">
        <v>85</v>
      </c>
      <c r="T5" s="13">
        <v>5000000</v>
      </c>
      <c r="U5" s="25">
        <v>5000000</v>
      </c>
    </row>
    <row r="6" spans="6:21" ht="16.5" thickBot="1" x14ac:dyDescent="0.3">
      <c r="F6" s="3">
        <v>2</v>
      </c>
      <c r="G6" s="4" t="s">
        <v>6</v>
      </c>
      <c r="H6" s="5">
        <v>1</v>
      </c>
      <c r="I6" s="6">
        <v>200000</v>
      </c>
      <c r="J6" s="6">
        <v>200000</v>
      </c>
      <c r="M6" s="3">
        <v>1</v>
      </c>
      <c r="N6" s="27" t="s">
        <v>69</v>
      </c>
      <c r="O6" s="28">
        <v>695000</v>
      </c>
      <c r="P6" s="29">
        <v>1</v>
      </c>
      <c r="Q6" s="28">
        <v>695000</v>
      </c>
      <c r="S6" s="11" t="s">
        <v>86</v>
      </c>
      <c r="T6" s="13">
        <v>25000000</v>
      </c>
      <c r="U6" s="39">
        <f>Q6+Q7+Q8+Q9+Q10+Q15</f>
        <v>23726500</v>
      </c>
    </row>
    <row r="7" spans="6:21" ht="16.5" thickBot="1" x14ac:dyDescent="0.3">
      <c r="F7" s="3">
        <v>3</v>
      </c>
      <c r="G7" s="4" t="s">
        <v>7</v>
      </c>
      <c r="H7" s="5">
        <v>1</v>
      </c>
      <c r="I7" s="6">
        <v>100000</v>
      </c>
      <c r="J7" s="6">
        <v>100000</v>
      </c>
      <c r="M7" s="3">
        <v>2</v>
      </c>
      <c r="N7" s="27" t="s">
        <v>70</v>
      </c>
      <c r="O7" s="28">
        <v>6850000</v>
      </c>
      <c r="P7" s="29">
        <v>1</v>
      </c>
      <c r="Q7" s="28">
        <v>6850000</v>
      </c>
      <c r="S7" s="11" t="s">
        <v>87</v>
      </c>
      <c r="T7" s="13">
        <v>10000000</v>
      </c>
      <c r="U7" s="40">
        <f>Q11+Q13+Q18+Q19</f>
        <v>8250000</v>
      </c>
    </row>
    <row r="8" spans="6:21" ht="16.5" thickBot="1" x14ac:dyDescent="0.3">
      <c r="F8" s="3">
        <v>4</v>
      </c>
      <c r="G8" s="4" t="s">
        <v>8</v>
      </c>
      <c r="H8" s="5">
        <v>16</v>
      </c>
      <c r="I8" s="6">
        <v>20000</v>
      </c>
      <c r="J8" s="6">
        <v>320000</v>
      </c>
      <c r="M8" s="3">
        <v>3</v>
      </c>
      <c r="N8" s="27" t="s">
        <v>71</v>
      </c>
      <c r="O8" s="28">
        <v>1000000</v>
      </c>
      <c r="P8" s="29">
        <v>1</v>
      </c>
      <c r="Q8" s="28">
        <v>1000000</v>
      </c>
      <c r="S8" s="11" t="s">
        <v>88</v>
      </c>
      <c r="T8" s="13">
        <v>7500000</v>
      </c>
      <c r="U8" s="42">
        <f>Q14+Q16</f>
        <v>7500000</v>
      </c>
    </row>
    <row r="9" spans="6:21" ht="16.5" thickBot="1" x14ac:dyDescent="0.3">
      <c r="F9" s="15" t="s">
        <v>9</v>
      </c>
      <c r="G9" s="16"/>
      <c r="H9" s="16"/>
      <c r="I9" s="17"/>
      <c r="J9" s="6">
        <v>695000</v>
      </c>
      <c r="M9" s="3">
        <v>4</v>
      </c>
      <c r="N9" s="27" t="s">
        <v>72</v>
      </c>
      <c r="O9" s="28">
        <v>1401500</v>
      </c>
      <c r="P9" s="29">
        <v>1</v>
      </c>
      <c r="Q9" s="28">
        <v>1381500</v>
      </c>
      <c r="S9" s="12" t="s">
        <v>89</v>
      </c>
      <c r="T9" s="13">
        <v>2500000</v>
      </c>
      <c r="U9" s="43">
        <f>Q17+Q20</f>
        <v>2400000</v>
      </c>
    </row>
    <row r="10" spans="6:21" ht="16.5" thickBot="1" x14ac:dyDescent="0.3">
      <c r="M10" s="3">
        <v>5</v>
      </c>
      <c r="N10" s="27" t="s">
        <v>73</v>
      </c>
      <c r="O10" s="28">
        <v>1350000</v>
      </c>
      <c r="P10" s="29">
        <v>8</v>
      </c>
      <c r="Q10" s="28">
        <v>10800000</v>
      </c>
      <c r="T10" s="13">
        <f>SUM(T5:T9)</f>
        <v>50000000</v>
      </c>
      <c r="U10" s="41">
        <f>SUM(U5:U9)</f>
        <v>46876500</v>
      </c>
    </row>
    <row r="11" spans="6:21" ht="16.5" thickBot="1" x14ac:dyDescent="0.3">
      <c r="F11" t="s">
        <v>24</v>
      </c>
      <c r="M11" s="3">
        <v>6</v>
      </c>
      <c r="N11" s="33" t="s">
        <v>74</v>
      </c>
      <c r="O11" s="34">
        <v>600000</v>
      </c>
      <c r="P11" s="35">
        <v>5</v>
      </c>
      <c r="Q11" s="34">
        <v>3000000</v>
      </c>
      <c r="S11" s="18"/>
    </row>
    <row r="12" spans="6:21" ht="16.5" thickBot="1" x14ac:dyDescent="0.3">
      <c r="F12" s="1" t="s">
        <v>0</v>
      </c>
      <c r="G12" s="2" t="s">
        <v>1</v>
      </c>
      <c r="H12" s="2" t="s">
        <v>2</v>
      </c>
      <c r="I12" s="2" t="s">
        <v>3</v>
      </c>
      <c r="J12" s="2" t="s">
        <v>11</v>
      </c>
      <c r="M12" s="3">
        <v>7</v>
      </c>
      <c r="N12" s="24" t="s">
        <v>75</v>
      </c>
      <c r="O12" s="25">
        <v>1000000</v>
      </c>
      <c r="P12" s="26">
        <v>5</v>
      </c>
      <c r="Q12" s="25">
        <v>5000000</v>
      </c>
    </row>
    <row r="13" spans="6:21" ht="16.5" thickBot="1" x14ac:dyDescent="0.3">
      <c r="F13" s="3">
        <v>1</v>
      </c>
      <c r="G13" s="4" t="s">
        <v>12</v>
      </c>
      <c r="H13" s="5">
        <v>15</v>
      </c>
      <c r="I13" s="6">
        <v>80000</v>
      </c>
      <c r="J13" s="6">
        <v>1200000</v>
      </c>
      <c r="M13" s="3">
        <v>8</v>
      </c>
      <c r="N13" s="33" t="s">
        <v>76</v>
      </c>
      <c r="O13" s="34">
        <v>50000</v>
      </c>
      <c r="P13" s="35">
        <v>25</v>
      </c>
      <c r="Q13" s="34">
        <v>1250000</v>
      </c>
      <c r="S13" s="18"/>
    </row>
    <row r="14" spans="6:21" ht="16.5" thickBot="1" x14ac:dyDescent="0.3">
      <c r="F14" s="3">
        <v>2</v>
      </c>
      <c r="G14" s="4" t="s">
        <v>13</v>
      </c>
      <c r="H14" s="5">
        <v>15</v>
      </c>
      <c r="I14" s="6">
        <v>1000</v>
      </c>
      <c r="J14" s="6">
        <v>15000</v>
      </c>
      <c r="M14" s="3">
        <v>9</v>
      </c>
      <c r="N14" s="36" t="s">
        <v>77</v>
      </c>
      <c r="O14" s="37">
        <v>180000</v>
      </c>
      <c r="P14" s="38">
        <v>25</v>
      </c>
      <c r="Q14" s="37">
        <f>O14*P14</f>
        <v>4500000</v>
      </c>
      <c r="T14" s="18">
        <f>SUM(Q6:Q20)</f>
        <v>46876500</v>
      </c>
    </row>
    <row r="15" spans="6:21" ht="16.5" thickBot="1" x14ac:dyDescent="0.3">
      <c r="F15" s="3">
        <v>3</v>
      </c>
      <c r="G15" s="4" t="s">
        <v>14</v>
      </c>
      <c r="H15" s="5">
        <v>3</v>
      </c>
      <c r="I15" s="6">
        <v>10000</v>
      </c>
      <c r="J15" s="6">
        <v>30000</v>
      </c>
      <c r="M15" s="3">
        <v>10</v>
      </c>
      <c r="N15" s="27" t="s">
        <v>78</v>
      </c>
      <c r="O15" s="28">
        <v>3000000</v>
      </c>
      <c r="P15" s="29">
        <v>1</v>
      </c>
      <c r="Q15" s="28">
        <v>3000000</v>
      </c>
    </row>
    <row r="16" spans="6:21" ht="16.5" thickBot="1" x14ac:dyDescent="0.3">
      <c r="F16" s="3">
        <v>4</v>
      </c>
      <c r="G16" s="4" t="s">
        <v>15</v>
      </c>
      <c r="H16" s="5">
        <v>15</v>
      </c>
      <c r="I16" s="6">
        <v>11000</v>
      </c>
      <c r="J16" s="6">
        <v>165000</v>
      </c>
      <c r="M16" s="3">
        <v>11</v>
      </c>
      <c r="N16" s="36" t="s">
        <v>79</v>
      </c>
      <c r="O16" s="37">
        <v>600000</v>
      </c>
      <c r="P16" s="38">
        <v>5</v>
      </c>
      <c r="Q16" s="37">
        <f>O16*P16</f>
        <v>3000000</v>
      </c>
    </row>
    <row r="17" spans="6:19" ht="16.5" thickBot="1" x14ac:dyDescent="0.3">
      <c r="F17" s="3">
        <v>5</v>
      </c>
      <c r="G17" s="4" t="s">
        <v>16</v>
      </c>
      <c r="H17" s="5">
        <v>15</v>
      </c>
      <c r="I17" s="6">
        <v>13000</v>
      </c>
      <c r="J17" s="6">
        <v>195000</v>
      </c>
      <c r="M17" s="3">
        <v>12</v>
      </c>
      <c r="N17" s="30" t="s">
        <v>80</v>
      </c>
      <c r="O17" s="31">
        <v>2000000</v>
      </c>
      <c r="P17" s="32">
        <v>1</v>
      </c>
      <c r="Q17" s="31">
        <v>2000000</v>
      </c>
    </row>
    <row r="18" spans="6:19" ht="16.5" thickBot="1" x14ac:dyDescent="0.3">
      <c r="F18" s="3">
        <v>6</v>
      </c>
      <c r="G18" s="4" t="s">
        <v>17</v>
      </c>
      <c r="H18" s="5">
        <v>500</v>
      </c>
      <c r="I18" s="6">
        <v>3000</v>
      </c>
      <c r="J18" s="6">
        <v>1500000</v>
      </c>
      <c r="M18" s="3">
        <v>13</v>
      </c>
      <c r="N18" s="33" t="s">
        <v>81</v>
      </c>
      <c r="O18" s="34">
        <v>2000000</v>
      </c>
      <c r="P18" s="35">
        <v>1</v>
      </c>
      <c r="Q18" s="34">
        <v>2000000</v>
      </c>
    </row>
    <row r="19" spans="6:19" ht="16.5" thickBot="1" x14ac:dyDescent="0.3">
      <c r="F19" s="3">
        <v>7</v>
      </c>
      <c r="G19" s="4" t="s">
        <v>18</v>
      </c>
      <c r="H19" s="5">
        <v>30</v>
      </c>
      <c r="I19" s="6">
        <v>5000</v>
      </c>
      <c r="J19" s="6">
        <v>150000</v>
      </c>
      <c r="M19" s="3">
        <v>14</v>
      </c>
      <c r="N19" s="33" t="s">
        <v>82</v>
      </c>
      <c r="O19" s="34">
        <v>2000000</v>
      </c>
      <c r="P19" s="35">
        <v>1</v>
      </c>
      <c r="Q19" s="34">
        <v>2000000</v>
      </c>
    </row>
    <row r="20" spans="6:19" ht="16.5" thickBot="1" x14ac:dyDescent="0.3">
      <c r="F20" s="3">
        <v>8</v>
      </c>
      <c r="G20" s="4" t="s">
        <v>19</v>
      </c>
      <c r="H20" s="5">
        <v>15</v>
      </c>
      <c r="I20" s="6">
        <v>20000</v>
      </c>
      <c r="J20" s="6">
        <v>300000</v>
      </c>
      <c r="M20" s="3">
        <v>15</v>
      </c>
      <c r="N20" s="30" t="s">
        <v>83</v>
      </c>
      <c r="O20" s="31">
        <v>400000</v>
      </c>
      <c r="P20" s="32">
        <v>1</v>
      </c>
      <c r="Q20" s="31">
        <v>400000</v>
      </c>
    </row>
    <row r="21" spans="6:19" ht="16.5" thickBot="1" x14ac:dyDescent="0.3">
      <c r="F21" s="3">
        <v>9</v>
      </c>
      <c r="G21" s="4" t="s">
        <v>20</v>
      </c>
      <c r="H21" s="5">
        <v>15</v>
      </c>
      <c r="I21" s="6">
        <v>50000</v>
      </c>
      <c r="J21" s="6">
        <v>750000</v>
      </c>
      <c r="M21" s="15" t="s">
        <v>84</v>
      </c>
      <c r="N21" s="16"/>
      <c r="O21" s="16"/>
      <c r="P21" s="17"/>
      <c r="Q21" s="10">
        <f>SUM(Q6:Q20)</f>
        <v>46876500</v>
      </c>
    </row>
    <row r="22" spans="6:19" ht="16.5" thickBot="1" x14ac:dyDescent="0.3">
      <c r="F22" s="3">
        <v>10</v>
      </c>
      <c r="G22" s="4" t="s">
        <v>21</v>
      </c>
      <c r="H22" s="5">
        <v>15</v>
      </c>
      <c r="I22" s="6">
        <v>100000</v>
      </c>
      <c r="J22" s="6">
        <v>1500000</v>
      </c>
    </row>
    <row r="23" spans="6:19" ht="16.5" thickBot="1" x14ac:dyDescent="0.3">
      <c r="F23" s="3">
        <v>11</v>
      </c>
      <c r="G23" s="4" t="s">
        <v>22</v>
      </c>
      <c r="H23" s="5">
        <v>1</v>
      </c>
      <c r="I23" s="6">
        <v>200000</v>
      </c>
      <c r="J23" s="6">
        <v>200000</v>
      </c>
      <c r="R23" s="19"/>
      <c r="S23" s="11" t="s">
        <v>85</v>
      </c>
    </row>
    <row r="24" spans="6:19" ht="16.5" thickBot="1" x14ac:dyDescent="0.3">
      <c r="F24" s="3">
        <v>12</v>
      </c>
      <c r="G24" s="4" t="s">
        <v>5</v>
      </c>
      <c r="H24" s="5">
        <v>15</v>
      </c>
      <c r="I24" s="6">
        <v>5000</v>
      </c>
      <c r="J24" s="6">
        <v>75000</v>
      </c>
      <c r="R24" s="20"/>
      <c r="S24" s="11" t="s">
        <v>86</v>
      </c>
    </row>
    <row r="25" spans="6:19" ht="16.5" thickBot="1" x14ac:dyDescent="0.3">
      <c r="F25" s="3">
        <v>13</v>
      </c>
      <c r="G25" s="4" t="s">
        <v>8</v>
      </c>
      <c r="H25" s="5">
        <v>16</v>
      </c>
      <c r="I25" s="6">
        <v>20000</v>
      </c>
      <c r="J25" s="6">
        <v>320000</v>
      </c>
      <c r="R25" s="22"/>
      <c r="S25" s="11" t="s">
        <v>87</v>
      </c>
    </row>
    <row r="26" spans="6:19" ht="16.5" thickBot="1" x14ac:dyDescent="0.3">
      <c r="F26" s="3">
        <v>14</v>
      </c>
      <c r="G26" s="4" t="s">
        <v>23</v>
      </c>
      <c r="H26" s="5">
        <v>15</v>
      </c>
      <c r="I26" s="6">
        <v>30000</v>
      </c>
      <c r="J26" s="6">
        <v>450000</v>
      </c>
      <c r="R26" s="21"/>
      <c r="S26" s="11" t="s">
        <v>88</v>
      </c>
    </row>
    <row r="27" spans="6:19" ht="16.5" thickBot="1" x14ac:dyDescent="0.3">
      <c r="F27" s="15" t="s">
        <v>9</v>
      </c>
      <c r="G27" s="16"/>
      <c r="H27" s="16"/>
      <c r="I27" s="17"/>
      <c r="J27" s="6">
        <v>6850000</v>
      </c>
      <c r="R27" s="23"/>
      <c r="S27" s="12" t="s">
        <v>89</v>
      </c>
    </row>
    <row r="30" spans="6:19" ht="15.75" thickBot="1" x14ac:dyDescent="0.3">
      <c r="F30" t="s">
        <v>25</v>
      </c>
    </row>
    <row r="31" spans="6:19" ht="16.5" thickBot="1" x14ac:dyDescent="0.3">
      <c r="F31" s="7" t="s">
        <v>26</v>
      </c>
      <c r="G31" s="2" t="s">
        <v>1</v>
      </c>
      <c r="H31" s="2" t="s">
        <v>2</v>
      </c>
      <c r="I31" s="2" t="s">
        <v>3</v>
      </c>
      <c r="J31" s="2" t="s">
        <v>11</v>
      </c>
    </row>
    <row r="32" spans="6:19" ht="16.5" thickBot="1" x14ac:dyDescent="0.3">
      <c r="F32" s="3">
        <v>1</v>
      </c>
      <c r="G32" s="8" t="s">
        <v>27</v>
      </c>
      <c r="H32" s="5">
        <v>1</v>
      </c>
      <c r="I32" s="6">
        <v>15000</v>
      </c>
      <c r="J32" s="6">
        <v>15000</v>
      </c>
    </row>
    <row r="33" spans="6:10" ht="16.5" thickBot="1" x14ac:dyDescent="0.3">
      <c r="F33" s="3">
        <v>2</v>
      </c>
      <c r="G33" s="8" t="s">
        <v>28</v>
      </c>
      <c r="H33" s="5">
        <v>1</v>
      </c>
      <c r="I33" s="6">
        <v>80000</v>
      </c>
      <c r="J33" s="6">
        <v>80000</v>
      </c>
    </row>
    <row r="34" spans="6:10" ht="16.5" thickBot="1" x14ac:dyDescent="0.3">
      <c r="F34" s="3">
        <v>3</v>
      </c>
      <c r="G34" s="8" t="s">
        <v>29</v>
      </c>
      <c r="H34" s="5">
        <v>1</v>
      </c>
      <c r="I34" s="6">
        <v>30000</v>
      </c>
      <c r="J34" s="6">
        <v>30000</v>
      </c>
    </row>
    <row r="35" spans="6:10" ht="16.5" thickBot="1" x14ac:dyDescent="0.3">
      <c r="F35" s="3">
        <v>4</v>
      </c>
      <c r="G35" s="8" t="s">
        <v>30</v>
      </c>
      <c r="H35" s="5">
        <v>1</v>
      </c>
      <c r="I35" s="6">
        <v>200000</v>
      </c>
      <c r="J35" s="6">
        <v>200000</v>
      </c>
    </row>
    <row r="36" spans="6:10" ht="16.5" thickBot="1" x14ac:dyDescent="0.3">
      <c r="F36" s="3">
        <v>5</v>
      </c>
      <c r="G36" s="8" t="s">
        <v>31</v>
      </c>
      <c r="H36" s="5">
        <v>1</v>
      </c>
      <c r="I36" s="6">
        <v>100000</v>
      </c>
      <c r="J36" s="6">
        <v>100000</v>
      </c>
    </row>
    <row r="37" spans="6:10" ht="16.5" thickBot="1" x14ac:dyDescent="0.3">
      <c r="F37" s="3">
        <v>6</v>
      </c>
      <c r="G37" s="8" t="s">
        <v>32</v>
      </c>
      <c r="H37" s="5">
        <v>1</v>
      </c>
      <c r="I37" s="6">
        <v>200000</v>
      </c>
      <c r="J37" s="6">
        <v>200000</v>
      </c>
    </row>
    <row r="38" spans="6:10" ht="16.5" thickBot="1" x14ac:dyDescent="0.3">
      <c r="F38" s="3">
        <v>7</v>
      </c>
      <c r="G38" s="8" t="s">
        <v>33</v>
      </c>
      <c r="H38" s="5">
        <v>1</v>
      </c>
      <c r="I38" s="6">
        <v>10000</v>
      </c>
      <c r="J38" s="6">
        <v>10000</v>
      </c>
    </row>
    <row r="39" spans="6:10" ht="16.5" thickBot="1" x14ac:dyDescent="0.3">
      <c r="F39" s="3">
        <v>8</v>
      </c>
      <c r="G39" s="8" t="s">
        <v>34</v>
      </c>
      <c r="H39" s="5">
        <v>1</v>
      </c>
      <c r="I39" s="6">
        <v>50000</v>
      </c>
      <c r="J39" s="6">
        <v>50000</v>
      </c>
    </row>
    <row r="40" spans="6:10" ht="16.5" thickBot="1" x14ac:dyDescent="0.3">
      <c r="F40" s="3">
        <v>9</v>
      </c>
      <c r="G40" s="8" t="s">
        <v>35</v>
      </c>
      <c r="H40" s="5">
        <v>1</v>
      </c>
      <c r="I40" s="6">
        <v>5000</v>
      </c>
      <c r="J40" s="6">
        <v>5000</v>
      </c>
    </row>
    <row r="41" spans="6:10" ht="16.5" thickBot="1" x14ac:dyDescent="0.3">
      <c r="F41" s="3">
        <v>10</v>
      </c>
      <c r="G41" s="8" t="s">
        <v>36</v>
      </c>
      <c r="H41" s="5">
        <v>1</v>
      </c>
      <c r="I41" s="6">
        <v>100000</v>
      </c>
      <c r="J41" s="6">
        <v>100000</v>
      </c>
    </row>
    <row r="42" spans="6:10" ht="16.5" thickBot="1" x14ac:dyDescent="0.3">
      <c r="F42" s="3">
        <v>11</v>
      </c>
      <c r="G42" s="8" t="s">
        <v>37</v>
      </c>
      <c r="H42" s="5">
        <v>1</v>
      </c>
      <c r="I42" s="6">
        <v>15000</v>
      </c>
      <c r="J42" s="6">
        <v>15000</v>
      </c>
    </row>
    <row r="43" spans="6:10" ht="16.5" thickBot="1" x14ac:dyDescent="0.3">
      <c r="F43" s="3">
        <v>12</v>
      </c>
      <c r="G43" s="8" t="s">
        <v>38</v>
      </c>
      <c r="H43" s="5">
        <v>1</v>
      </c>
      <c r="I43" s="6">
        <v>10000</v>
      </c>
      <c r="J43" s="6">
        <v>10000</v>
      </c>
    </row>
    <row r="44" spans="6:10" ht="16.5" thickBot="1" x14ac:dyDescent="0.3">
      <c r="F44" s="3">
        <v>13</v>
      </c>
      <c r="G44" s="8" t="s">
        <v>39</v>
      </c>
      <c r="H44" s="5">
        <v>1</v>
      </c>
      <c r="I44" s="6">
        <v>5000</v>
      </c>
      <c r="J44" s="6">
        <v>5000</v>
      </c>
    </row>
    <row r="45" spans="6:10" ht="16.5" thickBot="1" x14ac:dyDescent="0.3">
      <c r="F45" s="3">
        <v>14</v>
      </c>
      <c r="G45" s="8" t="s">
        <v>40</v>
      </c>
      <c r="H45" s="5">
        <v>1</v>
      </c>
      <c r="I45" s="6">
        <v>1000</v>
      </c>
      <c r="J45" s="6">
        <v>1000</v>
      </c>
    </row>
    <row r="46" spans="6:10" ht="16.5" thickBot="1" x14ac:dyDescent="0.3">
      <c r="F46" s="3">
        <v>15</v>
      </c>
      <c r="G46" s="8" t="s">
        <v>41</v>
      </c>
      <c r="H46" s="5">
        <v>2</v>
      </c>
      <c r="I46" s="6">
        <v>12000</v>
      </c>
      <c r="J46" s="6">
        <v>24000</v>
      </c>
    </row>
    <row r="47" spans="6:10" ht="16.5" thickBot="1" x14ac:dyDescent="0.3">
      <c r="F47" s="3">
        <v>16</v>
      </c>
      <c r="G47" s="8" t="s">
        <v>42</v>
      </c>
      <c r="H47" s="5">
        <v>2</v>
      </c>
      <c r="I47" s="6">
        <v>5000</v>
      </c>
      <c r="J47" s="6">
        <v>10000</v>
      </c>
    </row>
    <row r="48" spans="6:10" ht="16.5" thickBot="1" x14ac:dyDescent="0.3">
      <c r="F48" s="3">
        <v>17</v>
      </c>
      <c r="G48" s="8" t="s">
        <v>43</v>
      </c>
      <c r="H48" s="5">
        <v>1</v>
      </c>
      <c r="I48" s="6">
        <v>20000</v>
      </c>
      <c r="J48" s="6">
        <v>20000</v>
      </c>
    </row>
    <row r="49" spans="6:10" ht="16.5" thickBot="1" x14ac:dyDescent="0.3">
      <c r="F49" s="3">
        <v>18</v>
      </c>
      <c r="G49" s="8" t="s">
        <v>44</v>
      </c>
      <c r="H49" s="5">
        <v>1</v>
      </c>
      <c r="I49" s="6">
        <v>5000</v>
      </c>
      <c r="J49" s="6">
        <v>5000</v>
      </c>
    </row>
    <row r="50" spans="6:10" ht="16.5" thickBot="1" x14ac:dyDescent="0.3">
      <c r="F50" s="3">
        <v>19</v>
      </c>
      <c r="G50" s="4" t="s">
        <v>45</v>
      </c>
      <c r="H50" s="5">
        <v>1</v>
      </c>
      <c r="I50" s="6">
        <v>15000</v>
      </c>
      <c r="J50" s="6">
        <v>15000</v>
      </c>
    </row>
    <row r="51" spans="6:10" ht="16.5" thickBot="1" x14ac:dyDescent="0.3">
      <c r="F51" s="3">
        <v>20</v>
      </c>
      <c r="G51" s="8" t="s">
        <v>46</v>
      </c>
      <c r="H51" s="5">
        <v>1</v>
      </c>
      <c r="I51" s="6">
        <v>30000</v>
      </c>
      <c r="J51" s="6">
        <v>30000</v>
      </c>
    </row>
    <row r="52" spans="6:10" ht="16.5" thickBot="1" x14ac:dyDescent="0.3">
      <c r="F52" s="3">
        <v>21</v>
      </c>
      <c r="G52" s="4" t="s">
        <v>5</v>
      </c>
      <c r="H52" s="5">
        <v>15</v>
      </c>
      <c r="I52" s="6">
        <v>5000</v>
      </c>
      <c r="J52" s="6">
        <v>75000</v>
      </c>
    </row>
    <row r="53" spans="6:10" ht="16.5" thickBot="1" x14ac:dyDescent="0.3">
      <c r="F53" s="15" t="s">
        <v>9</v>
      </c>
      <c r="G53" s="16"/>
      <c r="H53" s="16"/>
      <c r="I53" s="17"/>
      <c r="J53" s="6">
        <v>1000000</v>
      </c>
    </row>
    <row r="55" spans="6:10" ht="16.5" thickBot="1" x14ac:dyDescent="0.3">
      <c r="F55" s="9" t="s">
        <v>59</v>
      </c>
    </row>
    <row r="56" spans="6:10" ht="16.5" thickBot="1" x14ac:dyDescent="0.3">
      <c r="F56" s="1" t="s">
        <v>0</v>
      </c>
      <c r="G56" s="2" t="s">
        <v>1</v>
      </c>
      <c r="H56" s="2" t="s">
        <v>2</v>
      </c>
      <c r="I56" s="2" t="s">
        <v>3</v>
      </c>
      <c r="J56" s="2" t="s">
        <v>11</v>
      </c>
    </row>
    <row r="57" spans="6:10" ht="16.5" thickBot="1" x14ac:dyDescent="0.3">
      <c r="F57" s="3">
        <v>1</v>
      </c>
      <c r="G57" s="4" t="s">
        <v>47</v>
      </c>
      <c r="H57" s="5">
        <v>1</v>
      </c>
      <c r="I57" s="6">
        <v>80000</v>
      </c>
      <c r="J57" s="6">
        <v>80000</v>
      </c>
    </row>
    <row r="58" spans="6:10" ht="16.5" thickBot="1" x14ac:dyDescent="0.3">
      <c r="F58" s="3">
        <v>2</v>
      </c>
      <c r="G58" s="4" t="s">
        <v>48</v>
      </c>
      <c r="H58" s="5">
        <v>1</v>
      </c>
      <c r="I58" s="6">
        <v>3500</v>
      </c>
      <c r="J58" s="6">
        <v>3500</v>
      </c>
    </row>
    <row r="59" spans="6:10" ht="16.5" thickBot="1" x14ac:dyDescent="0.3">
      <c r="F59" s="3">
        <v>3</v>
      </c>
      <c r="G59" s="4" t="s">
        <v>49</v>
      </c>
      <c r="H59" s="5">
        <v>2</v>
      </c>
      <c r="I59" s="6">
        <v>1500</v>
      </c>
      <c r="J59" s="6">
        <v>3000</v>
      </c>
    </row>
    <row r="60" spans="6:10" ht="16.5" thickBot="1" x14ac:dyDescent="0.3">
      <c r="F60" s="3">
        <v>4</v>
      </c>
      <c r="G60" s="4" t="s">
        <v>50</v>
      </c>
      <c r="H60" s="5">
        <v>4</v>
      </c>
      <c r="I60" s="6">
        <v>20000</v>
      </c>
      <c r="J60" s="6">
        <v>80000</v>
      </c>
    </row>
    <row r="61" spans="6:10" ht="16.5" thickBot="1" x14ac:dyDescent="0.3">
      <c r="F61" s="3">
        <v>5</v>
      </c>
      <c r="G61" s="4" t="s">
        <v>51</v>
      </c>
      <c r="H61" s="5">
        <v>1</v>
      </c>
      <c r="I61" s="6">
        <v>8500</v>
      </c>
      <c r="J61" s="6">
        <v>8500</v>
      </c>
    </row>
    <row r="62" spans="6:10" ht="16.5" thickBot="1" x14ac:dyDescent="0.3">
      <c r="F62" s="3">
        <v>6</v>
      </c>
      <c r="G62" s="4" t="s">
        <v>52</v>
      </c>
      <c r="H62" s="5">
        <v>1</v>
      </c>
      <c r="I62" s="6">
        <v>8500</v>
      </c>
      <c r="J62" s="6">
        <v>8500</v>
      </c>
    </row>
    <row r="63" spans="6:10" ht="16.5" thickBot="1" x14ac:dyDescent="0.3">
      <c r="F63" s="3">
        <v>7</v>
      </c>
      <c r="G63" s="4" t="s">
        <v>53</v>
      </c>
      <c r="H63" s="5">
        <v>15</v>
      </c>
      <c r="I63" s="6">
        <v>1000</v>
      </c>
      <c r="J63" s="6">
        <v>15000</v>
      </c>
    </row>
    <row r="64" spans="6:10" ht="16.5" thickBot="1" x14ac:dyDescent="0.3">
      <c r="F64" s="3">
        <v>8</v>
      </c>
      <c r="G64" s="4" t="s">
        <v>54</v>
      </c>
      <c r="H64" s="5">
        <v>8</v>
      </c>
      <c r="I64" s="6">
        <v>8000</v>
      </c>
      <c r="J64" s="6">
        <v>64000</v>
      </c>
    </row>
    <row r="65" spans="6:10" ht="16.5" thickBot="1" x14ac:dyDescent="0.3">
      <c r="F65" s="3">
        <v>9</v>
      </c>
      <c r="G65" s="4" t="s">
        <v>55</v>
      </c>
      <c r="H65" s="5">
        <v>15</v>
      </c>
      <c r="I65" s="6">
        <v>1000</v>
      </c>
      <c r="J65" s="6">
        <v>15000</v>
      </c>
    </row>
    <row r="66" spans="6:10" ht="16.5" thickBot="1" x14ac:dyDescent="0.3">
      <c r="F66" s="3">
        <v>10</v>
      </c>
      <c r="G66" s="4" t="s">
        <v>45</v>
      </c>
      <c r="H66" s="5">
        <v>1</v>
      </c>
      <c r="I66" s="6">
        <v>14000</v>
      </c>
      <c r="J66" s="6">
        <v>14000</v>
      </c>
    </row>
    <row r="67" spans="6:10" ht="16.5" thickBot="1" x14ac:dyDescent="0.3">
      <c r="F67" s="3">
        <v>11</v>
      </c>
      <c r="G67" s="4" t="s">
        <v>56</v>
      </c>
      <c r="H67" s="5">
        <v>15</v>
      </c>
      <c r="I67" s="6">
        <v>50000</v>
      </c>
      <c r="J67" s="6">
        <v>750000</v>
      </c>
    </row>
    <row r="68" spans="6:10" ht="16.5" thickBot="1" x14ac:dyDescent="0.3">
      <c r="F68" s="3">
        <v>12</v>
      </c>
      <c r="G68" s="4" t="s">
        <v>57</v>
      </c>
      <c r="H68" s="5">
        <v>17</v>
      </c>
      <c r="I68" s="6">
        <v>20000</v>
      </c>
      <c r="J68" s="6">
        <v>340000</v>
      </c>
    </row>
    <row r="69" spans="6:10" ht="16.5" thickBot="1" x14ac:dyDescent="0.3">
      <c r="F69" s="15" t="s">
        <v>9</v>
      </c>
      <c r="G69" s="16"/>
      <c r="H69" s="16"/>
      <c r="I69" s="17"/>
      <c r="J69" s="6">
        <v>1381500</v>
      </c>
    </row>
    <row r="72" spans="6:10" ht="16.5" thickBot="1" x14ac:dyDescent="0.3">
      <c r="F72" s="9" t="s">
        <v>58</v>
      </c>
    </row>
    <row r="73" spans="6:10" ht="16.5" thickBot="1" x14ac:dyDescent="0.3">
      <c r="F73" s="1" t="s">
        <v>0</v>
      </c>
      <c r="G73" s="2" t="s">
        <v>60</v>
      </c>
      <c r="H73" s="2" t="s">
        <v>2</v>
      </c>
      <c r="I73" s="2" t="s">
        <v>3</v>
      </c>
      <c r="J73" s="2" t="s">
        <v>11</v>
      </c>
    </row>
    <row r="74" spans="6:10" ht="16.5" thickBot="1" x14ac:dyDescent="0.3">
      <c r="F74" s="3">
        <v>1</v>
      </c>
      <c r="G74" s="4" t="s">
        <v>61</v>
      </c>
      <c r="H74" s="4" t="s">
        <v>62</v>
      </c>
      <c r="I74" s="6">
        <v>60000</v>
      </c>
      <c r="J74" s="6">
        <v>900000</v>
      </c>
    </row>
    <row r="75" spans="6:10" ht="16.5" thickBot="1" x14ac:dyDescent="0.3">
      <c r="F75" s="3">
        <v>2</v>
      </c>
      <c r="G75" s="4" t="s">
        <v>63</v>
      </c>
      <c r="H75" s="4" t="s">
        <v>62</v>
      </c>
      <c r="I75" s="6">
        <v>30000</v>
      </c>
      <c r="J75" s="6">
        <v>450000</v>
      </c>
    </row>
    <row r="76" spans="6:10" ht="16.5" thickBot="1" x14ac:dyDescent="0.3">
      <c r="F76" s="15" t="s">
        <v>9</v>
      </c>
      <c r="G76" s="16"/>
      <c r="H76" s="16"/>
      <c r="I76" s="17"/>
      <c r="J76" s="6">
        <v>1350000</v>
      </c>
    </row>
    <row r="77" spans="6:10" ht="16.5" thickBot="1" x14ac:dyDescent="0.3">
      <c r="F77" s="15" t="s">
        <v>64</v>
      </c>
      <c r="G77" s="16"/>
      <c r="H77" s="16"/>
      <c r="I77" s="17"/>
      <c r="J77" s="6">
        <v>10800000</v>
      </c>
    </row>
  </sheetData>
  <mergeCells count="7">
    <mergeCell ref="F76:I76"/>
    <mergeCell ref="F77:I77"/>
    <mergeCell ref="M21:P21"/>
    <mergeCell ref="F9:I9"/>
    <mergeCell ref="F27:I27"/>
    <mergeCell ref="F53:I53"/>
    <mergeCell ref="F69:I69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2024-03-22T09:57:01Z</dcterms:created>
  <dcterms:modified xsi:type="dcterms:W3CDTF">2024-03-22T12:10:35Z</dcterms:modified>
</cp:coreProperties>
</file>